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640" windowHeight="11025" tabRatio="765" firstSheet="1" activeTab="1"/>
  </bookViews>
  <sheets>
    <sheet name="arkusz oferty (2)" sheetId="5" state="hidden" r:id="rId1"/>
    <sheet name="formularz oferty" sheetId="9" r:id="rId2"/>
  </sheets>
  <definedNames>
    <definedName name="_xlnm.Print_Area" localSheetId="1">'formularz oferty'!$A$1:$J$23</definedName>
  </definedNames>
  <calcPr calcId="145621"/>
</workbook>
</file>

<file path=xl/calcChain.xml><?xml version="1.0" encoding="utf-8"?>
<calcChain xmlns="http://schemas.openxmlformats.org/spreadsheetml/2006/main">
  <c r="G20" i="5" l="1"/>
  <c r="F20" i="5"/>
  <c r="E20" i="5"/>
  <c r="D20" i="5"/>
  <c r="C20" i="5"/>
  <c r="B20" i="5"/>
  <c r="N19" i="5"/>
  <c r="M19" i="5"/>
  <c r="N18" i="5"/>
  <c r="M18" i="5"/>
  <c r="N17" i="5"/>
  <c r="M17" i="5"/>
  <c r="N16" i="5"/>
  <c r="M16" i="5"/>
  <c r="N15" i="5"/>
  <c r="M15" i="5"/>
  <c r="N14" i="5"/>
  <c r="M14" i="5"/>
  <c r="N13" i="5"/>
  <c r="M13" i="5"/>
  <c r="N12" i="5"/>
  <c r="M12" i="5"/>
  <c r="N11" i="5"/>
  <c r="M11" i="5"/>
  <c r="N10" i="5"/>
  <c r="M10" i="5"/>
  <c r="N9" i="5"/>
  <c r="M9" i="5"/>
  <c r="N8" i="5"/>
  <c r="M8" i="5"/>
  <c r="N7" i="5"/>
  <c r="M7" i="5"/>
  <c r="N6" i="5"/>
  <c r="M6" i="5"/>
  <c r="N5" i="5"/>
  <c r="M5" i="5"/>
  <c r="N4" i="5"/>
  <c r="M4" i="5"/>
  <c r="N3" i="5"/>
  <c r="M3" i="5"/>
  <c r="N2" i="5"/>
  <c r="M2" i="5"/>
  <c r="M20" i="5" s="1"/>
  <c r="N20" i="5" l="1"/>
</calcChain>
</file>

<file path=xl/sharedStrings.xml><?xml version="1.0" encoding="utf-8"?>
<sst xmlns="http://schemas.openxmlformats.org/spreadsheetml/2006/main" count="144" uniqueCount="85">
  <si>
    <t>Towar</t>
  </si>
  <si>
    <t>P. ilość</t>
  </si>
  <si>
    <t>P.wartość</t>
  </si>
  <si>
    <t>W.ilość</t>
  </si>
  <si>
    <t>W.wartość</t>
  </si>
  <si>
    <t>Stan końcowy ilość</t>
  </si>
  <si>
    <t>Stan końcowy wartość</t>
  </si>
  <si>
    <t>Esept 1l</t>
  </si>
  <si>
    <t>Propano Af</t>
  </si>
  <si>
    <t>Anios DDSH pianka</t>
  </si>
  <si>
    <t>Manusan płyn</t>
  </si>
  <si>
    <t>Desreson AF 1l</t>
  </si>
  <si>
    <t>Skinsept 350ml</t>
  </si>
  <si>
    <t>Velox chust x 100szt ziel</t>
  </si>
  <si>
    <t>Velox chust x wkład ziel</t>
  </si>
  <si>
    <t>Viruton Strong 1l</t>
  </si>
  <si>
    <t xml:space="preserve">Aerodesin </t>
  </si>
  <si>
    <t>Octenisept 1l</t>
  </si>
  <si>
    <t>Ultradesmit AF 1l</t>
  </si>
  <si>
    <t>Seku Extra 6l</t>
  </si>
  <si>
    <t>Desreson AF 5l</t>
  </si>
  <si>
    <t>Virkon N 200g proszek</t>
  </si>
  <si>
    <t>Haz-Tabs</t>
  </si>
  <si>
    <t>Jednostka miary</t>
  </si>
  <si>
    <t>ilośc w opakowaniu</t>
  </si>
  <si>
    <t>Etaproben</t>
  </si>
  <si>
    <t>szt</t>
  </si>
  <si>
    <t>1 l</t>
  </si>
  <si>
    <t>szacunkowe zapotrzebowanie</t>
  </si>
  <si>
    <t>Chlorilong</t>
  </si>
  <si>
    <t>5 kg</t>
  </si>
  <si>
    <t>1 op. A 100 tabl</t>
  </si>
  <si>
    <t>0,75 l</t>
  </si>
  <si>
    <t>5 l</t>
  </si>
  <si>
    <t>0,5 l</t>
  </si>
  <si>
    <t>6 l</t>
  </si>
  <si>
    <t>0,35 l</t>
  </si>
  <si>
    <t>1 op.  100 szt</t>
  </si>
  <si>
    <t>wkład 100 szt</t>
  </si>
  <si>
    <t>saszetki 200 g</t>
  </si>
  <si>
    <t>Cena jednostkowa netto</t>
  </si>
  <si>
    <t>Cena jednostkowa brutto</t>
  </si>
  <si>
    <t>Wartość netto</t>
  </si>
  <si>
    <t>Wartośc brutto</t>
  </si>
  <si>
    <t>Nazwa</t>
  </si>
  <si>
    <t>Szacunkowe zapotrzebowanie</t>
  </si>
  <si>
    <t>Ilośc w opakowaniu</t>
  </si>
  <si>
    <t>Razem</t>
  </si>
  <si>
    <t>0,25 l</t>
  </si>
  <si>
    <t>5l</t>
  </si>
  <si>
    <t>Qatrodes Unit</t>
  </si>
  <si>
    <t xml:space="preserve"> </t>
  </si>
  <si>
    <t>1op. 200 szt.</t>
  </si>
  <si>
    <t>szt.</t>
  </si>
  <si>
    <t>1 op. 100 tabl.</t>
  </si>
  <si>
    <t>Velodes Soft</t>
  </si>
  <si>
    <t>AHD 1000</t>
  </si>
  <si>
    <t>x</t>
  </si>
  <si>
    <t xml:space="preserve">Detro Activ  </t>
  </si>
  <si>
    <t xml:space="preserve">2,5 kg </t>
  </si>
  <si>
    <t>Oxivir Sporicide</t>
  </si>
  <si>
    <t>Oxivir Sporicide Wipe</t>
  </si>
  <si>
    <t>wkład 80 szt</t>
  </si>
  <si>
    <t>Sterillhand 5 l</t>
  </si>
  <si>
    <t>100 szt</t>
  </si>
  <si>
    <t>1l</t>
  </si>
  <si>
    <t>Sani Cloth AF -tuba</t>
  </si>
  <si>
    <t>Detro San AF</t>
  </si>
  <si>
    <t>Globacid AF med. Ze spryskiwaczem</t>
  </si>
  <si>
    <t>Sani Cloth AF flow pack</t>
  </si>
  <si>
    <t>Sani Cloth 70 -tuba</t>
  </si>
  <si>
    <t>1L</t>
  </si>
  <si>
    <t>Derto Cid Enzym</t>
  </si>
  <si>
    <t>Globacid AF med.</t>
  </si>
  <si>
    <t>Globacid SF</t>
  </si>
  <si>
    <t>Sani Cloth AF3 flow pack</t>
  </si>
  <si>
    <t xml:space="preserve">Daylly   GPC (mydło) </t>
  </si>
  <si>
    <t xml:space="preserve">Vitasept GEL </t>
  </si>
  <si>
    <t xml:space="preserve">Cena jednostkowa netto w zł </t>
  </si>
  <si>
    <t>Stawka VAT %</t>
  </si>
  <si>
    <t>Cena jednostkowa brutto w zł (kol.6 +wartość VAT)</t>
  </si>
  <si>
    <t>Załacznik nr 1 do zapytania cenowego RLEZ-01/25 -  Dostawa środków dezynfekcyjnych w 2025 roku - Formularz ofertowy</t>
  </si>
  <si>
    <t>Wartość  netto w zł (kol.5 x kol. 6)</t>
  </si>
  <si>
    <t>Wartość brutto w zł  (kol.5 x kol. 9)</t>
  </si>
  <si>
    <t xml:space="preserve">Uwaga: wszystkie wartości należy wpisywać z dokładnością do dwóch miejsc po przecinku. W przypadku koniecności dokonanie poprawy oczywistej omylki rachunkowej, zamawiający uzna, że prawdlowo została wpisana wartość do kolumny 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</si>
</sst>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164" fontId="0" fillId="0" borderId="5" xfId="0" applyNumberFormat="1" applyFill="1" applyBorder="1"/>
    <xf numFmtId="164" fontId="0" fillId="0" borderId="8" xfId="0" applyNumberFormat="1" applyFill="1" applyBorder="1"/>
    <xf numFmtId="164" fontId="0" fillId="0" borderId="7" xfId="0" applyNumberFormat="1" applyFill="1" applyBorder="1"/>
    <xf numFmtId="164" fontId="0" fillId="0" borderId="9" xfId="0" applyNumberFormat="1" applyFill="1" applyBorder="1"/>
    <xf numFmtId="0" fontId="1" fillId="0" borderId="0" xfId="0" applyFont="1"/>
    <xf numFmtId="0" fontId="1" fillId="0" borderId="5" xfId="0" applyFont="1" applyBorder="1"/>
    <xf numFmtId="0" fontId="3" fillId="0" borderId="5" xfId="0" applyFont="1" applyBorder="1"/>
    <xf numFmtId="0" fontId="3" fillId="0" borderId="5" xfId="0" applyFont="1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/>
    <xf numFmtId="0" fontId="1" fillId="0" borderId="0" xfId="0" applyFont="1" applyBorder="1" applyAlignment="1"/>
    <xf numFmtId="164" fontId="1" fillId="0" borderId="0" xfId="0" applyNumberFormat="1" applyFont="1" applyBorder="1" applyAlignment="1"/>
    <xf numFmtId="164" fontId="1" fillId="0" borderId="0" xfId="0" applyNumberFormat="1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/>
    </xf>
    <xf numFmtId="0" fontId="7" fillId="0" borderId="5" xfId="0" applyFont="1" applyBorder="1"/>
    <xf numFmtId="164" fontId="8" fillId="0" borderId="5" xfId="0" applyNumberFormat="1" applyFont="1" applyBorder="1"/>
    <xf numFmtId="164" fontId="8" fillId="0" borderId="5" xfId="0" applyNumberFormat="1" applyFont="1" applyBorder="1" applyAlignment="1">
      <alignment horizontal="right"/>
    </xf>
    <xf numFmtId="9" fontId="9" fillId="0" borderId="5" xfId="0" applyNumberFormat="1" applyFont="1" applyBorder="1"/>
    <xf numFmtId="164" fontId="10" fillId="0" borderId="5" xfId="0" applyNumberFormat="1" applyFont="1" applyBorder="1"/>
    <xf numFmtId="0" fontId="9" fillId="0" borderId="5" xfId="0" applyFont="1" applyBorder="1"/>
    <xf numFmtId="0" fontId="7" fillId="0" borderId="5" xfId="0" applyFont="1" applyFill="1" applyBorder="1"/>
    <xf numFmtId="164" fontId="8" fillId="2" borderId="5" xfId="0" applyNumberFormat="1" applyFont="1" applyFill="1" applyBorder="1"/>
    <xf numFmtId="164" fontId="8" fillId="0" borderId="5" xfId="0" applyNumberFormat="1" applyFont="1" applyFill="1" applyBorder="1"/>
    <xf numFmtId="0" fontId="7" fillId="0" borderId="5" xfId="0" applyFont="1" applyBorder="1" applyAlignment="1"/>
    <xf numFmtId="0" fontId="7" fillId="0" borderId="5" xfId="0" applyFont="1" applyBorder="1" applyAlignment="1">
      <alignment horizontal="right"/>
    </xf>
    <xf numFmtId="0" fontId="9" fillId="3" borderId="5" xfId="0" applyFont="1" applyFill="1" applyBorder="1" applyAlignment="1">
      <alignment horizontal="center"/>
    </xf>
    <xf numFmtId="164" fontId="7" fillId="3" borderId="5" xfId="0" applyNumberFormat="1" applyFont="1" applyFill="1" applyBorder="1" applyAlignment="1">
      <alignment horizontal="center"/>
    </xf>
    <xf numFmtId="164" fontId="11" fillId="3" borderId="5" xfId="0" applyNumberFormat="1" applyFont="1" applyFill="1" applyBorder="1" applyAlignment="1">
      <alignment horizontal="center"/>
    </xf>
    <xf numFmtId="164" fontId="11" fillId="3" borderId="5" xfId="0" applyNumberFormat="1" applyFont="1" applyFill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Normalny" xfId="0" builtinId="0"/>
  </cellStyles>
  <dxfs count="34"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numFmt numFmtId="164" formatCode="_-* #,##0.00\ [$zł-415]_-;\-* #,##0.00\ [$zł-415]_-;_-* &quot;-&quot;??\ [$zł-415]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* #,##0.00\ [$zł-415]_-;\-* #,##0.00\ [$zł-415]_-;_-* &quot;-&quot;??\ [$zł-415]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* #,##0.00\ [$zł-415]_-;\-* #,##0.00\ [$zł-415]_-;_-* &quot;-&quot;??\ [$zł-415]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* #,##0.00\ [$zł-415]_-;\-* #,##0.00\ [$zł-415]_-;_-* &quot;-&quot;??\ [$zł-415]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ela134" displayName="Tabela134" ref="A1:N20" totalsRowCount="1" headerRowDxfId="33" dataDxfId="31" totalsRowDxfId="29" headerRowBorderDxfId="32" tableBorderDxfId="30" totalsRowBorderDxfId="28">
  <autoFilter ref="A1:N19"/>
  <sortState ref="A2:G18">
    <sortCondition ref="A2"/>
  </sortState>
  <tableColumns count="14">
    <tableColumn id="1" name="Towar" dataDxfId="27" totalsRowDxfId="26"/>
    <tableColumn id="2" name="P. ilość" totalsRowFunction="custom" dataDxfId="25" totalsRowDxfId="24">
      <totalsRowFormula>SUM(B2:B19)</totalsRowFormula>
    </tableColumn>
    <tableColumn id="3" name="P.wartość" totalsRowFunction="custom" dataDxfId="23" totalsRowDxfId="22">
      <totalsRowFormula>SUM(C2:C19)</totalsRowFormula>
    </tableColumn>
    <tableColumn id="4" name="W.ilość" totalsRowFunction="custom" dataDxfId="21" totalsRowDxfId="20">
      <totalsRowFormula>SUM(D2:D19)</totalsRowFormula>
    </tableColumn>
    <tableColumn id="5" name="W.wartość" totalsRowFunction="custom" dataDxfId="19" totalsRowDxfId="18">
      <totalsRowFormula>SUM(E2:E19)</totalsRowFormula>
    </tableColumn>
    <tableColumn id="6" name="Stan końcowy ilość" totalsRowFunction="custom" dataDxfId="17" totalsRowDxfId="16">
      <totalsRowFormula>SUM(F2:F19)</totalsRowFormula>
    </tableColumn>
    <tableColumn id="7" name="Stan końcowy wartość" totalsRowFunction="custom" dataDxfId="15" totalsRowDxfId="14">
      <totalsRowFormula>SUM(G2:G19)</totalsRowFormula>
    </tableColumn>
    <tableColumn id="8" name="Jednostka miary" dataDxfId="13" totalsRowDxfId="12"/>
    <tableColumn id="9" name="ilośc w opakowaniu" dataDxfId="11" totalsRowDxfId="10"/>
    <tableColumn id="10" name="szacunkowe zapotrzebowanie" dataDxfId="9" totalsRowDxfId="8"/>
    <tableColumn id="11" name="Cena jednostkowa netto" dataDxfId="7" totalsRowDxfId="6"/>
    <tableColumn id="12" name="Cena jednostkowa brutto" dataDxfId="5" totalsRowDxfId="4"/>
    <tableColumn id="13" name="Wartość netto" totalsRowFunction="sum" dataDxfId="3" totalsRowDxfId="2">
      <calculatedColumnFormula>'arkusz oferty (2)'!$J2*'arkusz oferty (2)'!$K2</calculatedColumnFormula>
    </tableColumn>
    <tableColumn id="14" name="Wartośc brutto" totalsRowFunction="sum" dataDxfId="1" totalsRowDxfId="0">
      <calculatedColumnFormula>'arkusz oferty (2)'!$J2*'arkusz oferty (2)'!$L2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K1" sqref="K1:L19"/>
    </sheetView>
  </sheetViews>
  <sheetFormatPr defaultRowHeight="14.25"/>
  <cols>
    <col min="1" max="1" width="23.125" customWidth="1"/>
    <col min="2" max="2" width="10.875" hidden="1" customWidth="1"/>
    <col min="3" max="3" width="15.5" hidden="1" customWidth="1"/>
    <col min="4" max="4" width="11.625" hidden="1" customWidth="1"/>
    <col min="5" max="5" width="14.375" hidden="1" customWidth="1"/>
    <col min="6" max="6" width="18.75" hidden="1" customWidth="1"/>
    <col min="7" max="7" width="22.375" hidden="1" customWidth="1"/>
    <col min="8" max="8" width="11.5" customWidth="1"/>
    <col min="9" max="9" width="14.5" customWidth="1"/>
    <col min="11" max="11" width="11.75" customWidth="1"/>
    <col min="12" max="12" width="10.375" customWidth="1"/>
    <col min="13" max="13" width="12.125" bestFit="1" customWidth="1"/>
    <col min="14" max="14" width="13.25" customWidth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23</v>
      </c>
      <c r="I1" s="2" t="s">
        <v>24</v>
      </c>
      <c r="J1" s="2" t="s">
        <v>28</v>
      </c>
      <c r="K1" s="2" t="s">
        <v>40</v>
      </c>
      <c r="L1" s="2" t="s">
        <v>41</v>
      </c>
      <c r="M1" s="2" t="s">
        <v>42</v>
      </c>
      <c r="N1" s="3" t="s">
        <v>43</v>
      </c>
    </row>
    <row r="2" spans="1:14">
      <c r="A2" s="4" t="s">
        <v>16</v>
      </c>
      <c r="B2" s="5">
        <v>12</v>
      </c>
      <c r="C2" s="5">
        <v>421.72</v>
      </c>
      <c r="D2" s="5">
        <v>4</v>
      </c>
      <c r="E2" s="5">
        <v>140.57</v>
      </c>
      <c r="F2" s="5">
        <v>8</v>
      </c>
      <c r="G2" s="5">
        <v>281.14999999999998</v>
      </c>
      <c r="H2" s="5" t="s">
        <v>26</v>
      </c>
      <c r="I2" s="5" t="s">
        <v>27</v>
      </c>
      <c r="J2" s="5">
        <v>6</v>
      </c>
      <c r="K2" s="8">
        <v>38.89</v>
      </c>
      <c r="L2" s="8">
        <v>42</v>
      </c>
      <c r="M2" s="8">
        <f>'arkusz oferty (2)'!$J2*'arkusz oferty (2)'!$K2</f>
        <v>233.34</v>
      </c>
      <c r="N2" s="9">
        <f>'arkusz oferty (2)'!$J2*'arkusz oferty (2)'!$L2</f>
        <v>252</v>
      </c>
    </row>
    <row r="3" spans="1:14">
      <c r="A3" s="4" t="s">
        <v>9</v>
      </c>
      <c r="B3" s="5">
        <v>6</v>
      </c>
      <c r="C3" s="5">
        <v>296.13</v>
      </c>
      <c r="D3" s="5">
        <v>2</v>
      </c>
      <c r="E3" s="5">
        <v>98.72</v>
      </c>
      <c r="F3" s="5">
        <v>4</v>
      </c>
      <c r="G3" s="5">
        <v>197.42</v>
      </c>
      <c r="H3" s="5" t="s">
        <v>26</v>
      </c>
      <c r="I3" s="5" t="s">
        <v>32</v>
      </c>
      <c r="J3" s="5">
        <v>4</v>
      </c>
      <c r="K3" s="8">
        <v>44.44</v>
      </c>
      <c r="L3" s="8">
        <v>48</v>
      </c>
      <c r="M3" s="8">
        <f>'arkusz oferty (2)'!$J3*'arkusz oferty (2)'!$K3</f>
        <v>177.76</v>
      </c>
      <c r="N3" s="9">
        <f>'arkusz oferty (2)'!$J3*'arkusz oferty (2)'!$L3</f>
        <v>192</v>
      </c>
    </row>
    <row r="4" spans="1:14">
      <c r="A4" s="4" t="s">
        <v>11</v>
      </c>
      <c r="B4" s="5">
        <v>57</v>
      </c>
      <c r="C4" s="5">
        <v>2092.75</v>
      </c>
      <c r="D4" s="5">
        <v>45</v>
      </c>
      <c r="E4" s="5">
        <v>1724.17</v>
      </c>
      <c r="F4" s="5">
        <v>12</v>
      </c>
      <c r="G4" s="5">
        <v>368.58</v>
      </c>
      <c r="H4" s="5" t="s">
        <v>26</v>
      </c>
      <c r="I4" s="5" t="s">
        <v>27</v>
      </c>
      <c r="J4" s="5">
        <v>50</v>
      </c>
      <c r="K4" s="8">
        <v>28.44</v>
      </c>
      <c r="L4" s="8">
        <v>30.72</v>
      </c>
      <c r="M4" s="8">
        <f>'arkusz oferty (2)'!$J4*'arkusz oferty (2)'!$K4</f>
        <v>1422</v>
      </c>
      <c r="N4" s="9">
        <f>'arkusz oferty (2)'!$J4*'arkusz oferty (2)'!$L4</f>
        <v>1536</v>
      </c>
    </row>
    <row r="5" spans="1:14">
      <c r="A5" s="4" t="s">
        <v>20</v>
      </c>
      <c r="B5" s="5">
        <v>53</v>
      </c>
      <c r="C5" s="5">
        <v>5918</v>
      </c>
      <c r="D5" s="5">
        <v>44</v>
      </c>
      <c r="E5" s="5">
        <v>5424.86</v>
      </c>
      <c r="F5" s="5">
        <v>9</v>
      </c>
      <c r="G5" s="5">
        <v>493.17</v>
      </c>
      <c r="H5" s="5" t="s">
        <v>26</v>
      </c>
      <c r="I5" s="5" t="s">
        <v>33</v>
      </c>
      <c r="J5" s="5">
        <v>80</v>
      </c>
      <c r="K5" s="8">
        <v>114.16</v>
      </c>
      <c r="L5" s="8">
        <v>123.29</v>
      </c>
      <c r="M5" s="8">
        <f>'arkusz oferty (2)'!$J5*'arkusz oferty (2)'!$K5</f>
        <v>9132.7999999999993</v>
      </c>
      <c r="N5" s="9">
        <f>'arkusz oferty (2)'!$J5*'arkusz oferty (2)'!$L5</f>
        <v>9863.2000000000007</v>
      </c>
    </row>
    <row r="6" spans="1:14">
      <c r="A6" s="4" t="s">
        <v>7</v>
      </c>
      <c r="B6" s="5">
        <v>93</v>
      </c>
      <c r="C6" s="5">
        <v>2422.6</v>
      </c>
      <c r="D6" s="5">
        <v>89</v>
      </c>
      <c r="E6" s="5">
        <v>2318.41</v>
      </c>
      <c r="F6" s="5">
        <v>4</v>
      </c>
      <c r="G6" s="5">
        <v>104.2</v>
      </c>
      <c r="H6" s="5" t="s">
        <v>26</v>
      </c>
      <c r="I6" s="5" t="s">
        <v>27</v>
      </c>
      <c r="J6" s="5">
        <v>100</v>
      </c>
      <c r="K6" s="8">
        <v>24.12</v>
      </c>
      <c r="L6" s="8">
        <v>26.05</v>
      </c>
      <c r="M6" s="8">
        <f>'arkusz oferty (2)'!$J6*'arkusz oferty (2)'!$K6</f>
        <v>2412</v>
      </c>
      <c r="N6" s="9">
        <f>'arkusz oferty (2)'!$J6*'arkusz oferty (2)'!$L6</f>
        <v>2605</v>
      </c>
    </row>
    <row r="7" spans="1:14">
      <c r="A7" s="4" t="s">
        <v>10</v>
      </c>
      <c r="B7" s="5">
        <v>91</v>
      </c>
      <c r="C7" s="5">
        <v>1463.37</v>
      </c>
      <c r="D7" s="5">
        <v>66</v>
      </c>
      <c r="E7" s="5">
        <v>1061.32</v>
      </c>
      <c r="F7" s="5">
        <v>25</v>
      </c>
      <c r="G7" s="5">
        <v>402.03</v>
      </c>
      <c r="H7" s="5" t="s">
        <v>26</v>
      </c>
      <c r="I7" s="5" t="s">
        <v>34</v>
      </c>
      <c r="J7" s="5">
        <v>100</v>
      </c>
      <c r="K7" s="8">
        <v>14.89</v>
      </c>
      <c r="L7" s="8">
        <v>16.079999999999998</v>
      </c>
      <c r="M7" s="8">
        <f>'arkusz oferty (2)'!$J7*'arkusz oferty (2)'!$K7</f>
        <v>1489</v>
      </c>
      <c r="N7" s="9">
        <f>'arkusz oferty (2)'!$J7*'arkusz oferty (2)'!$L7</f>
        <v>1607.9999999999998</v>
      </c>
    </row>
    <row r="8" spans="1:14">
      <c r="A8" s="4" t="s">
        <v>17</v>
      </c>
      <c r="B8" s="5">
        <v>16</v>
      </c>
      <c r="C8" s="5">
        <v>1372.9</v>
      </c>
      <c r="D8" s="5">
        <v>5</v>
      </c>
      <c r="E8" s="5">
        <v>429.03</v>
      </c>
      <c r="F8" s="5">
        <v>11</v>
      </c>
      <c r="G8" s="5">
        <v>943.87</v>
      </c>
      <c r="H8" s="5" t="s">
        <v>26</v>
      </c>
      <c r="I8" s="5" t="s">
        <v>27</v>
      </c>
      <c r="J8" s="5">
        <v>8</v>
      </c>
      <c r="K8" s="8">
        <v>51.02</v>
      </c>
      <c r="L8" s="8">
        <v>55.1</v>
      </c>
      <c r="M8" s="8">
        <f>'arkusz oferty (2)'!$J8*'arkusz oferty (2)'!$K8</f>
        <v>408.16</v>
      </c>
      <c r="N8" s="9">
        <f>'arkusz oferty (2)'!$J8*'arkusz oferty (2)'!$L8</f>
        <v>440.8</v>
      </c>
    </row>
    <row r="9" spans="1:14">
      <c r="A9" s="4" t="s">
        <v>22</v>
      </c>
      <c r="B9" s="5"/>
      <c r="C9" s="5"/>
      <c r="D9" s="5"/>
      <c r="E9" s="5"/>
      <c r="F9" s="5"/>
      <c r="G9" s="5"/>
      <c r="H9" s="5" t="s">
        <v>26</v>
      </c>
      <c r="I9" s="5" t="s">
        <v>31</v>
      </c>
      <c r="J9" s="5">
        <v>4</v>
      </c>
      <c r="K9" s="8">
        <v>39.61</v>
      </c>
      <c r="L9" s="8">
        <v>48.72</v>
      </c>
      <c r="M9" s="8">
        <f>'arkusz oferty (2)'!$J9*'arkusz oferty (2)'!$K9</f>
        <v>158.44</v>
      </c>
      <c r="N9" s="9">
        <f>'arkusz oferty (2)'!$J9*'arkusz oferty (2)'!$L9</f>
        <v>194.88</v>
      </c>
    </row>
    <row r="10" spans="1:14">
      <c r="A10" s="4" t="s">
        <v>8</v>
      </c>
      <c r="B10" s="5">
        <v>289</v>
      </c>
      <c r="C10" s="5">
        <v>8466.73</v>
      </c>
      <c r="D10" s="5">
        <v>248</v>
      </c>
      <c r="E10" s="5">
        <v>7553.06</v>
      </c>
      <c r="F10" s="5">
        <v>41</v>
      </c>
      <c r="G10" s="5">
        <v>913.68</v>
      </c>
      <c r="H10" s="5" t="s">
        <v>26</v>
      </c>
      <c r="I10" s="5" t="s">
        <v>27</v>
      </c>
      <c r="J10" s="5">
        <v>280</v>
      </c>
      <c r="K10" s="8">
        <v>30.2</v>
      </c>
      <c r="L10" s="8">
        <v>32.619999999999997</v>
      </c>
      <c r="M10" s="8">
        <f>'arkusz oferty (2)'!$J10*'arkusz oferty (2)'!$K10</f>
        <v>8456</v>
      </c>
      <c r="N10" s="9">
        <f>'arkusz oferty (2)'!$J10*'arkusz oferty (2)'!$L10</f>
        <v>9133.5999999999985</v>
      </c>
    </row>
    <row r="11" spans="1:14">
      <c r="A11" s="4" t="s">
        <v>19</v>
      </c>
      <c r="B11" s="5">
        <v>44</v>
      </c>
      <c r="C11" s="5">
        <v>4431.95</v>
      </c>
      <c r="D11" s="5">
        <v>39</v>
      </c>
      <c r="E11" s="5">
        <v>3694.36</v>
      </c>
      <c r="F11" s="5">
        <v>5</v>
      </c>
      <c r="G11" s="5">
        <v>737.59</v>
      </c>
      <c r="H11" s="5" t="s">
        <v>26</v>
      </c>
      <c r="I11" s="5" t="s">
        <v>35</v>
      </c>
      <c r="J11" s="5">
        <v>45</v>
      </c>
      <c r="K11" s="8">
        <v>136.59</v>
      </c>
      <c r="L11" s="8">
        <v>147.52000000000001</v>
      </c>
      <c r="M11" s="8">
        <f>'arkusz oferty (2)'!$J11*'arkusz oferty (2)'!$K11</f>
        <v>6146.55</v>
      </c>
      <c r="N11" s="9">
        <f>'arkusz oferty (2)'!$J11*'arkusz oferty (2)'!$L11</f>
        <v>6638.4000000000005</v>
      </c>
    </row>
    <row r="12" spans="1:14">
      <c r="A12" s="4" t="s">
        <v>12</v>
      </c>
      <c r="B12" s="5">
        <v>41</v>
      </c>
      <c r="C12" s="5">
        <v>802.37</v>
      </c>
      <c r="D12" s="5">
        <v>30</v>
      </c>
      <c r="E12" s="5">
        <v>587.1</v>
      </c>
      <c r="F12" s="5">
        <v>11</v>
      </c>
      <c r="G12" s="5">
        <v>215.27</v>
      </c>
      <c r="H12" s="5" t="s">
        <v>26</v>
      </c>
      <c r="I12" s="5" t="s">
        <v>36</v>
      </c>
      <c r="J12" s="5">
        <v>35</v>
      </c>
      <c r="K12" s="8">
        <v>18.12</v>
      </c>
      <c r="L12" s="8">
        <v>19.57</v>
      </c>
      <c r="M12" s="8">
        <f>'arkusz oferty (2)'!$J12*'arkusz oferty (2)'!$K12</f>
        <v>634.20000000000005</v>
      </c>
      <c r="N12" s="9">
        <f>'arkusz oferty (2)'!$J12*'arkusz oferty (2)'!$L12</f>
        <v>684.95</v>
      </c>
    </row>
    <row r="13" spans="1:14">
      <c r="A13" s="4" t="s">
        <v>18</v>
      </c>
      <c r="B13" s="5">
        <v>33</v>
      </c>
      <c r="C13" s="5">
        <v>2193.52</v>
      </c>
      <c r="D13" s="5">
        <v>23</v>
      </c>
      <c r="E13" s="5">
        <v>1529.12</v>
      </c>
      <c r="F13" s="5">
        <v>10</v>
      </c>
      <c r="G13" s="5">
        <v>664.4</v>
      </c>
      <c r="H13" s="5" t="s">
        <v>26</v>
      </c>
      <c r="I13" s="5" t="s">
        <v>27</v>
      </c>
      <c r="J13" s="5">
        <v>30</v>
      </c>
      <c r="K13" s="8">
        <v>61.56</v>
      </c>
      <c r="L13" s="8">
        <v>66.48</v>
      </c>
      <c r="M13" s="8">
        <f>'arkusz oferty (2)'!$J13*'arkusz oferty (2)'!$K13</f>
        <v>1846.8000000000002</v>
      </c>
      <c r="N13" s="9">
        <f>'arkusz oferty (2)'!$J13*'arkusz oferty (2)'!$L13</f>
        <v>1994.4</v>
      </c>
    </row>
    <row r="14" spans="1:14">
      <c r="A14" s="4" t="s">
        <v>13</v>
      </c>
      <c r="B14" s="5">
        <v>25</v>
      </c>
      <c r="C14" s="5">
        <v>466.34</v>
      </c>
      <c r="D14" s="5">
        <v>21</v>
      </c>
      <c r="E14" s="5">
        <v>388.96</v>
      </c>
      <c r="F14" s="5">
        <v>4</v>
      </c>
      <c r="G14" s="5">
        <v>77.37</v>
      </c>
      <c r="H14" s="5" t="s">
        <v>26</v>
      </c>
      <c r="I14" s="5" t="s">
        <v>37</v>
      </c>
      <c r="J14" s="5">
        <v>30</v>
      </c>
      <c r="K14" s="8">
        <v>19.899999999999999</v>
      </c>
      <c r="L14" s="8">
        <v>21.49</v>
      </c>
      <c r="M14" s="8">
        <f>'arkusz oferty (2)'!$J14*'arkusz oferty (2)'!$K14</f>
        <v>597</v>
      </c>
      <c r="N14" s="9">
        <f>'arkusz oferty (2)'!$J14*'arkusz oferty (2)'!$L14</f>
        <v>644.69999999999993</v>
      </c>
    </row>
    <row r="15" spans="1:14">
      <c r="A15" s="4" t="s">
        <v>14</v>
      </c>
      <c r="B15" s="5">
        <v>91</v>
      </c>
      <c r="C15" s="5">
        <v>1238.3699999999999</v>
      </c>
      <c r="D15" s="5">
        <v>57</v>
      </c>
      <c r="E15" s="5">
        <v>775.7</v>
      </c>
      <c r="F15" s="5">
        <v>34</v>
      </c>
      <c r="G15" s="5">
        <v>462.67</v>
      </c>
      <c r="H15" s="5" t="s">
        <v>26</v>
      </c>
      <c r="I15" s="5" t="s">
        <v>38</v>
      </c>
      <c r="J15" s="5">
        <v>70</v>
      </c>
      <c r="K15" s="8">
        <v>14</v>
      </c>
      <c r="L15" s="8">
        <v>15.12</v>
      </c>
      <c r="M15" s="8">
        <f>'arkusz oferty (2)'!$J15*'arkusz oferty (2)'!$K15</f>
        <v>980</v>
      </c>
      <c r="N15" s="9">
        <f>'arkusz oferty (2)'!$J15*'arkusz oferty (2)'!$L15</f>
        <v>1058.3999999999999</v>
      </c>
    </row>
    <row r="16" spans="1:14">
      <c r="A16" s="4" t="s">
        <v>21</v>
      </c>
      <c r="B16" s="5">
        <v>80</v>
      </c>
      <c r="C16" s="5">
        <v>1530.14</v>
      </c>
      <c r="D16" s="5">
        <v>80</v>
      </c>
      <c r="E16" s="5">
        <v>1530.14</v>
      </c>
      <c r="F16" s="5">
        <v>0</v>
      </c>
      <c r="G16" s="5">
        <v>0</v>
      </c>
      <c r="H16" s="5" t="s">
        <v>26</v>
      </c>
      <c r="I16" s="5" t="s">
        <v>39</v>
      </c>
      <c r="J16" s="5">
        <v>100</v>
      </c>
      <c r="K16" s="8">
        <v>17.71</v>
      </c>
      <c r="L16" s="8">
        <v>19.13</v>
      </c>
      <c r="M16" s="8">
        <f>'arkusz oferty (2)'!$J16*'arkusz oferty (2)'!$K16</f>
        <v>1771</v>
      </c>
      <c r="N16" s="9">
        <f>'arkusz oferty (2)'!$J16*'arkusz oferty (2)'!$L16</f>
        <v>1913</v>
      </c>
    </row>
    <row r="17" spans="1:14">
      <c r="A17" s="4" t="s">
        <v>15</v>
      </c>
      <c r="B17" s="5">
        <v>8</v>
      </c>
      <c r="C17" s="5">
        <v>852.24</v>
      </c>
      <c r="D17" s="5">
        <v>6</v>
      </c>
      <c r="E17" s="5">
        <v>639.17999999999995</v>
      </c>
      <c r="F17" s="5">
        <v>2</v>
      </c>
      <c r="G17" s="5">
        <v>213.06</v>
      </c>
      <c r="H17" s="5" t="s">
        <v>26</v>
      </c>
      <c r="I17" s="5" t="s">
        <v>27</v>
      </c>
      <c r="J17" s="5">
        <v>8</v>
      </c>
      <c r="K17" s="8">
        <v>100</v>
      </c>
      <c r="L17" s="8">
        <v>123</v>
      </c>
      <c r="M17" s="8">
        <f>'arkusz oferty (2)'!$J17*'arkusz oferty (2)'!$K17</f>
        <v>800</v>
      </c>
      <c r="N17" s="9">
        <f>'arkusz oferty (2)'!$J17*'arkusz oferty (2)'!$L17</f>
        <v>984</v>
      </c>
    </row>
    <row r="18" spans="1:14">
      <c r="A18" s="4" t="s">
        <v>25</v>
      </c>
      <c r="B18" s="5"/>
      <c r="C18" s="5"/>
      <c r="D18" s="5"/>
      <c r="E18" s="5"/>
      <c r="F18" s="5"/>
      <c r="G18" s="5"/>
      <c r="H18" s="5" t="s">
        <v>26</v>
      </c>
      <c r="I18" s="5" t="s">
        <v>27</v>
      </c>
      <c r="J18" s="5">
        <v>30</v>
      </c>
      <c r="K18" s="8">
        <v>37.700000000000003</v>
      </c>
      <c r="L18" s="8">
        <v>46.37</v>
      </c>
      <c r="M18" s="8">
        <f>'arkusz oferty (2)'!$J18*'arkusz oferty (2)'!$K18</f>
        <v>1131</v>
      </c>
      <c r="N18" s="9">
        <f>'arkusz oferty (2)'!$J18*'arkusz oferty (2)'!$L18</f>
        <v>1391.1</v>
      </c>
    </row>
    <row r="19" spans="1:14">
      <c r="A19" s="4" t="s">
        <v>29</v>
      </c>
      <c r="B19" s="5"/>
      <c r="C19" s="5"/>
      <c r="D19" s="5"/>
      <c r="E19" s="5"/>
      <c r="F19" s="5"/>
      <c r="G19" s="5"/>
      <c r="H19" s="5" t="s">
        <v>26</v>
      </c>
      <c r="I19" s="5" t="s">
        <v>30</v>
      </c>
      <c r="J19" s="5">
        <v>3</v>
      </c>
      <c r="K19" s="8">
        <v>174.8</v>
      </c>
      <c r="L19" s="8">
        <v>215</v>
      </c>
      <c r="M19" s="8">
        <f>'arkusz oferty (2)'!$J19*'arkusz oferty (2)'!$K19</f>
        <v>524.40000000000009</v>
      </c>
      <c r="N19" s="9">
        <f>'arkusz oferty (2)'!$J19*'arkusz oferty (2)'!$L19</f>
        <v>645</v>
      </c>
    </row>
    <row r="20" spans="1:14">
      <c r="A20" s="6"/>
      <c r="B20" s="7">
        <f t="shared" ref="B20:G20" si="0">SUM(B2:B19)</f>
        <v>939</v>
      </c>
      <c r="C20" s="7">
        <f t="shared" si="0"/>
        <v>33969.129999999997</v>
      </c>
      <c r="D20" s="7">
        <f t="shared" si="0"/>
        <v>759</v>
      </c>
      <c r="E20" s="7">
        <f t="shared" si="0"/>
        <v>27894.699999999997</v>
      </c>
      <c r="F20" s="7">
        <f t="shared" si="0"/>
        <v>180</v>
      </c>
      <c r="G20" s="7">
        <f t="shared" si="0"/>
        <v>6074.46</v>
      </c>
      <c r="H20" s="7"/>
      <c r="I20" s="7"/>
      <c r="J20" s="7"/>
      <c r="K20" s="10"/>
      <c r="L20" s="10"/>
      <c r="M20" s="10">
        <f>SUBTOTAL(109,M2:M19)</f>
        <v>38320.450000000004</v>
      </c>
      <c r="N20" s="11">
        <f>SUBTOTAL(109,N2:N19)</f>
        <v>41779.43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topLeftCell="A3" zoomScale="145" zoomScaleNormal="145" workbookViewId="0">
      <selection activeCell="L15" sqref="L15"/>
    </sheetView>
  </sheetViews>
  <sheetFormatPr defaultColWidth="9.125" defaultRowHeight="15"/>
  <cols>
    <col min="1" max="1" width="3.5" style="12" bestFit="1" customWidth="1"/>
    <col min="2" max="2" width="28.5" style="12" customWidth="1"/>
    <col min="3" max="3" width="8.25" style="12" customWidth="1"/>
    <col min="4" max="4" width="12.5" style="12" customWidth="1"/>
    <col min="5" max="5" width="9.25" style="12" customWidth="1"/>
    <col min="6" max="6" width="10.75" style="12" customWidth="1"/>
    <col min="7" max="7" width="11.5" style="12" customWidth="1"/>
    <col min="8" max="8" width="13.5" style="12" customWidth="1"/>
    <col min="9" max="9" width="12.625" style="12" customWidth="1"/>
    <col min="10" max="10" width="7.375" style="12" customWidth="1"/>
    <col min="11" max="16384" width="9.125" style="12"/>
  </cols>
  <sheetData>
    <row r="1" spans="1:10" ht="15.75">
      <c r="A1" s="44" t="s">
        <v>81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38.25">
      <c r="A2" s="23" t="s">
        <v>51</v>
      </c>
      <c r="B2" s="23" t="s">
        <v>44</v>
      </c>
      <c r="C2" s="24" t="s">
        <v>23</v>
      </c>
      <c r="D2" s="24" t="s">
        <v>46</v>
      </c>
      <c r="E2" s="24" t="s">
        <v>45</v>
      </c>
      <c r="F2" s="24" t="s">
        <v>78</v>
      </c>
      <c r="G2" s="24" t="s">
        <v>82</v>
      </c>
      <c r="H2" s="24" t="s">
        <v>80</v>
      </c>
      <c r="I2" s="24" t="s">
        <v>83</v>
      </c>
      <c r="J2" s="25" t="s">
        <v>79</v>
      </c>
    </row>
    <row r="3" spans="1:10">
      <c r="A3" s="22">
        <v>1</v>
      </c>
      <c r="B3" s="22">
        <v>2</v>
      </c>
      <c r="C3" s="26">
        <v>3</v>
      </c>
      <c r="D3" s="26">
        <v>4</v>
      </c>
      <c r="E3" s="26">
        <v>5</v>
      </c>
      <c r="F3" s="26">
        <v>6</v>
      </c>
      <c r="G3" s="26">
        <v>7</v>
      </c>
      <c r="H3" s="26">
        <v>9</v>
      </c>
      <c r="I3" s="26">
        <v>10</v>
      </c>
      <c r="J3" s="26">
        <v>11</v>
      </c>
    </row>
    <row r="4" spans="1:10">
      <c r="A4" s="13">
        <v>1</v>
      </c>
      <c r="B4" s="14" t="s">
        <v>56</v>
      </c>
      <c r="C4" s="27" t="s">
        <v>26</v>
      </c>
      <c r="D4" s="27" t="s">
        <v>48</v>
      </c>
      <c r="E4" s="27">
        <v>50</v>
      </c>
      <c r="F4" s="28"/>
      <c r="G4" s="29"/>
      <c r="H4" s="31"/>
      <c r="I4" s="31"/>
      <c r="J4" s="30">
        <v>0.08</v>
      </c>
    </row>
    <row r="5" spans="1:10">
      <c r="A5" s="13">
        <v>2</v>
      </c>
      <c r="B5" s="13" t="s">
        <v>76</v>
      </c>
      <c r="C5" s="32" t="s">
        <v>53</v>
      </c>
      <c r="D5" s="32" t="s">
        <v>65</v>
      </c>
      <c r="E5" s="33">
        <v>500</v>
      </c>
      <c r="F5" s="34"/>
      <c r="G5" s="29"/>
      <c r="H5" s="31"/>
      <c r="I5" s="31"/>
      <c r="J5" s="30">
        <v>0.23</v>
      </c>
    </row>
    <row r="6" spans="1:10">
      <c r="A6" s="13">
        <v>3</v>
      </c>
      <c r="B6" s="14" t="s">
        <v>72</v>
      </c>
      <c r="C6" s="27" t="s">
        <v>26</v>
      </c>
      <c r="D6" s="27" t="s">
        <v>65</v>
      </c>
      <c r="E6" s="27">
        <v>10</v>
      </c>
      <c r="F6" s="34"/>
      <c r="G6" s="29"/>
      <c r="H6" s="31"/>
      <c r="I6" s="31"/>
      <c r="J6" s="30">
        <v>0.08</v>
      </c>
    </row>
    <row r="7" spans="1:10">
      <c r="A7" s="13">
        <v>4</v>
      </c>
      <c r="B7" s="14" t="s">
        <v>58</v>
      </c>
      <c r="C7" s="27" t="s">
        <v>26</v>
      </c>
      <c r="D7" s="27" t="s">
        <v>59</v>
      </c>
      <c r="E7" s="27">
        <v>20</v>
      </c>
      <c r="F7" s="34"/>
      <c r="G7" s="29"/>
      <c r="H7" s="31"/>
      <c r="I7" s="31"/>
      <c r="J7" s="30">
        <v>0.08</v>
      </c>
    </row>
    <row r="8" spans="1:10">
      <c r="A8" s="13">
        <v>5</v>
      </c>
      <c r="B8" s="14" t="s">
        <v>67</v>
      </c>
      <c r="C8" s="27" t="s">
        <v>26</v>
      </c>
      <c r="D8" s="27" t="s">
        <v>32</v>
      </c>
      <c r="E8" s="27">
        <v>40</v>
      </c>
      <c r="F8" s="34"/>
      <c r="G8" s="29"/>
      <c r="H8" s="31"/>
      <c r="I8" s="31"/>
      <c r="J8" s="30">
        <v>0.08</v>
      </c>
    </row>
    <row r="9" spans="1:10">
      <c r="A9" s="13">
        <v>6</v>
      </c>
      <c r="B9" s="14" t="s">
        <v>73</v>
      </c>
      <c r="C9" s="27" t="s">
        <v>26</v>
      </c>
      <c r="D9" s="27" t="s">
        <v>49</v>
      </c>
      <c r="E9" s="27">
        <v>20</v>
      </c>
      <c r="F9" s="34"/>
      <c r="G9" s="29"/>
      <c r="H9" s="31"/>
      <c r="I9" s="31"/>
      <c r="J9" s="30">
        <v>0.08</v>
      </c>
    </row>
    <row r="10" spans="1:10">
      <c r="A10" s="13">
        <v>7</v>
      </c>
      <c r="B10" s="14" t="s">
        <v>68</v>
      </c>
      <c r="C10" s="27" t="s">
        <v>26</v>
      </c>
      <c r="D10" s="27" t="s">
        <v>65</v>
      </c>
      <c r="E10" s="27">
        <v>180</v>
      </c>
      <c r="F10" s="34"/>
      <c r="G10" s="29"/>
      <c r="H10" s="31"/>
      <c r="I10" s="31"/>
      <c r="J10" s="30">
        <v>0.08</v>
      </c>
    </row>
    <row r="11" spans="1:10">
      <c r="A11" s="13">
        <v>8</v>
      </c>
      <c r="B11" s="14" t="s">
        <v>74</v>
      </c>
      <c r="C11" s="27" t="s">
        <v>26</v>
      </c>
      <c r="D11" s="27" t="s">
        <v>49</v>
      </c>
      <c r="E11" s="27">
        <v>60</v>
      </c>
      <c r="F11" s="34"/>
      <c r="G11" s="29"/>
      <c r="H11" s="31"/>
      <c r="I11" s="31"/>
      <c r="J11" s="30">
        <v>0.08</v>
      </c>
    </row>
    <row r="12" spans="1:10">
      <c r="A12" s="13">
        <v>9</v>
      </c>
      <c r="B12" s="14" t="s">
        <v>22</v>
      </c>
      <c r="C12" s="27" t="s">
        <v>26</v>
      </c>
      <c r="D12" s="27" t="s">
        <v>54</v>
      </c>
      <c r="E12" s="27">
        <v>10</v>
      </c>
      <c r="F12" s="28"/>
      <c r="G12" s="29"/>
      <c r="H12" s="31"/>
      <c r="I12" s="31"/>
      <c r="J12" s="30">
        <v>0.08</v>
      </c>
    </row>
    <row r="13" spans="1:10">
      <c r="A13" s="13">
        <v>10</v>
      </c>
      <c r="B13" s="14" t="s">
        <v>60</v>
      </c>
      <c r="C13" s="27" t="s">
        <v>26</v>
      </c>
      <c r="D13" s="27" t="s">
        <v>32</v>
      </c>
      <c r="E13" s="27">
        <v>5</v>
      </c>
      <c r="F13" s="28"/>
      <c r="G13" s="29"/>
      <c r="H13" s="31"/>
      <c r="I13" s="31"/>
      <c r="J13" s="30">
        <v>0.08</v>
      </c>
    </row>
    <row r="14" spans="1:10">
      <c r="A14" s="13">
        <v>11</v>
      </c>
      <c r="B14" s="14" t="s">
        <v>61</v>
      </c>
      <c r="C14" s="27" t="s">
        <v>26</v>
      </c>
      <c r="D14" s="27" t="s">
        <v>62</v>
      </c>
      <c r="E14" s="27">
        <v>5</v>
      </c>
      <c r="F14" s="28"/>
      <c r="G14" s="29"/>
      <c r="H14" s="31"/>
      <c r="I14" s="31"/>
      <c r="J14" s="30">
        <v>0.08</v>
      </c>
    </row>
    <row r="15" spans="1:10">
      <c r="A15" s="13">
        <v>12</v>
      </c>
      <c r="B15" s="14" t="s">
        <v>50</v>
      </c>
      <c r="C15" s="27" t="s">
        <v>26</v>
      </c>
      <c r="D15" s="27" t="s">
        <v>33</v>
      </c>
      <c r="E15" s="27">
        <v>20</v>
      </c>
      <c r="F15" s="28"/>
      <c r="G15" s="29"/>
      <c r="H15" s="31"/>
      <c r="I15" s="31"/>
      <c r="J15" s="30">
        <v>0.08</v>
      </c>
    </row>
    <row r="16" spans="1:10">
      <c r="A16" s="13">
        <v>13</v>
      </c>
      <c r="B16" s="15" t="s">
        <v>70</v>
      </c>
      <c r="C16" s="27" t="s">
        <v>26</v>
      </c>
      <c r="D16" s="27" t="s">
        <v>52</v>
      </c>
      <c r="E16" s="27">
        <v>250</v>
      </c>
      <c r="F16" s="28"/>
      <c r="G16" s="29"/>
      <c r="H16" s="31"/>
      <c r="I16" s="31"/>
      <c r="J16" s="30">
        <v>0.08</v>
      </c>
    </row>
    <row r="17" spans="1:10">
      <c r="A17" s="13">
        <v>14</v>
      </c>
      <c r="B17" s="15" t="s">
        <v>69</v>
      </c>
      <c r="C17" s="32" t="s">
        <v>26</v>
      </c>
      <c r="D17" s="32" t="s">
        <v>64</v>
      </c>
      <c r="E17" s="33">
        <v>400</v>
      </c>
      <c r="F17" s="35"/>
      <c r="G17" s="29"/>
      <c r="H17" s="31"/>
      <c r="I17" s="31"/>
      <c r="J17" s="30">
        <v>0.08</v>
      </c>
    </row>
    <row r="18" spans="1:10">
      <c r="A18" s="13">
        <v>15</v>
      </c>
      <c r="B18" s="15" t="s">
        <v>66</v>
      </c>
      <c r="C18" s="27" t="s">
        <v>26</v>
      </c>
      <c r="D18" s="27" t="s">
        <v>52</v>
      </c>
      <c r="E18" s="27">
        <v>500</v>
      </c>
      <c r="F18" s="28"/>
      <c r="G18" s="29"/>
      <c r="H18" s="31"/>
      <c r="I18" s="31"/>
      <c r="J18" s="30">
        <v>0.08</v>
      </c>
    </row>
    <row r="19" spans="1:10">
      <c r="A19" s="13">
        <v>16</v>
      </c>
      <c r="B19" s="14" t="s">
        <v>55</v>
      </c>
      <c r="C19" s="27" t="s">
        <v>26</v>
      </c>
      <c r="D19" s="27" t="s">
        <v>33</v>
      </c>
      <c r="E19" s="27">
        <v>16</v>
      </c>
      <c r="F19" s="28"/>
      <c r="G19" s="29"/>
      <c r="H19" s="31"/>
      <c r="I19" s="31"/>
      <c r="J19" s="30">
        <v>0.08</v>
      </c>
    </row>
    <row r="20" spans="1:10">
      <c r="A20" s="13">
        <v>17</v>
      </c>
      <c r="B20" s="14" t="s">
        <v>63</v>
      </c>
      <c r="C20" s="27" t="s">
        <v>26</v>
      </c>
      <c r="D20" s="27" t="s">
        <v>49</v>
      </c>
      <c r="E20" s="27">
        <v>30</v>
      </c>
      <c r="F20" s="28"/>
      <c r="G20" s="29"/>
      <c r="H20" s="31"/>
      <c r="I20" s="31"/>
      <c r="J20" s="30">
        <v>0.08</v>
      </c>
    </row>
    <row r="21" spans="1:10">
      <c r="A21" s="13">
        <v>18</v>
      </c>
      <c r="B21" s="14" t="s">
        <v>75</v>
      </c>
      <c r="C21" s="27" t="s">
        <v>26</v>
      </c>
      <c r="D21" s="27" t="s">
        <v>52</v>
      </c>
      <c r="E21" s="27">
        <v>100</v>
      </c>
      <c r="F21" s="28"/>
      <c r="G21" s="29"/>
      <c r="H21" s="31"/>
      <c r="I21" s="31"/>
      <c r="J21" s="30">
        <v>0.08</v>
      </c>
    </row>
    <row r="22" spans="1:10">
      <c r="A22" s="13">
        <v>19</v>
      </c>
      <c r="B22" s="14" t="s">
        <v>77</v>
      </c>
      <c r="C22" s="27" t="s">
        <v>26</v>
      </c>
      <c r="D22" s="36" t="s">
        <v>71</v>
      </c>
      <c r="E22" s="37">
        <v>500</v>
      </c>
      <c r="F22" s="28"/>
      <c r="G22" s="29"/>
      <c r="H22" s="31"/>
      <c r="I22" s="31"/>
      <c r="J22" s="30">
        <v>0.08</v>
      </c>
    </row>
    <row r="23" spans="1:10">
      <c r="A23" s="42" t="s">
        <v>47</v>
      </c>
      <c r="B23" s="43"/>
      <c r="C23" s="38" t="s">
        <v>57</v>
      </c>
      <c r="D23" s="38" t="s">
        <v>57</v>
      </c>
      <c r="E23" s="38" t="s">
        <v>57</v>
      </c>
      <c r="F23" s="39" t="s">
        <v>57</v>
      </c>
      <c r="G23" s="40"/>
      <c r="H23" s="39" t="s">
        <v>57</v>
      </c>
      <c r="I23" s="41"/>
      <c r="J23" s="39" t="s">
        <v>57</v>
      </c>
    </row>
    <row r="24" spans="1:10">
      <c r="A24" s="16"/>
      <c r="B24" s="16"/>
      <c r="C24" s="17"/>
      <c r="D24" s="17"/>
      <c r="E24" s="17"/>
      <c r="F24" s="21"/>
      <c r="G24" s="17"/>
      <c r="H24" s="17"/>
      <c r="I24" s="18"/>
      <c r="J24" s="17"/>
    </row>
    <row r="25" spans="1:10" ht="29.25" customHeight="1">
      <c r="A25" s="46" t="s">
        <v>84</v>
      </c>
      <c r="B25" s="46"/>
      <c r="C25" s="46"/>
      <c r="D25" s="46"/>
      <c r="E25" s="46"/>
      <c r="F25" s="46"/>
      <c r="G25" s="46"/>
      <c r="H25" s="46"/>
      <c r="I25" s="46"/>
      <c r="J25" s="46"/>
    </row>
    <row r="26" spans="1:10">
      <c r="A26" s="19"/>
      <c r="B26" s="19"/>
      <c r="C26" s="19"/>
      <c r="D26" s="19"/>
      <c r="E26" s="19"/>
      <c r="F26" s="20"/>
      <c r="G26" s="20"/>
      <c r="H26" s="18"/>
      <c r="I26" s="18"/>
      <c r="J26" s="18"/>
    </row>
  </sheetData>
  <sortState ref="B7:E25">
    <sortCondition ref="B6"/>
  </sortState>
  <mergeCells count="3">
    <mergeCell ref="A23:B23"/>
    <mergeCell ref="A25:J25"/>
    <mergeCell ref="A1:J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 oferty (2)</vt:lpstr>
      <vt:lpstr>formularz oferty</vt:lpstr>
      <vt:lpstr>'formularz oferty'!Obszar_wydruku</vt:lpstr>
    </vt:vector>
  </TitlesOfParts>
  <Company>Dom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Marek</cp:lastModifiedBy>
  <cp:lastPrinted>2025-02-27T13:30:29Z</cp:lastPrinted>
  <dcterms:created xsi:type="dcterms:W3CDTF">2013-03-11T14:52:43Z</dcterms:created>
  <dcterms:modified xsi:type="dcterms:W3CDTF">2025-02-27T13:39:33Z</dcterms:modified>
</cp:coreProperties>
</file>